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385" activeTab="1"/>
  </bookViews>
  <sheets>
    <sheet name="Vorwärtskalkulation" sheetId="1" r:id="rId1"/>
    <sheet name="Rückwärtskalkulation" sheetId="2" r:id="rId2"/>
  </sheets>
  <definedNames/>
  <calcPr fullCalcOnLoad="1"/>
</workbook>
</file>

<file path=xl/sharedStrings.xml><?xml version="1.0" encoding="utf-8"?>
<sst xmlns="http://schemas.openxmlformats.org/spreadsheetml/2006/main" count="44" uniqueCount="23">
  <si>
    <t>- Liefererrabatt</t>
  </si>
  <si>
    <t>- Liefererskonto</t>
  </si>
  <si>
    <t>= Bezugs-, oder Einstandspreis</t>
  </si>
  <si>
    <t>+ Geschäfts-, oder Handlungskosten</t>
  </si>
  <si>
    <t>+ Gewinn</t>
  </si>
  <si>
    <t>+ Kundenskonto</t>
  </si>
  <si>
    <t>+ Vertreterprovision</t>
  </si>
  <si>
    <t>= Zielverkaufs-, oder Rechnungspreis</t>
  </si>
  <si>
    <t>+ Kundenrabatt</t>
  </si>
  <si>
    <t>= Selbstkosten</t>
  </si>
  <si>
    <t>+ Bezugskosten (ohne USt)</t>
  </si>
  <si>
    <t>= Zieleinkaufs- oder Rechnungspreis</t>
  </si>
  <si>
    <t>= Barverkaufspreis</t>
  </si>
  <si>
    <t>= Listenverkaufspreis (netto)</t>
  </si>
  <si>
    <t>=Listeneinkaufspreis (netto)</t>
  </si>
  <si>
    <t>= Bareinkaufspreis</t>
  </si>
  <si>
    <t>+ Mehrwertsteuer</t>
  </si>
  <si>
    <t>= Bruttoverkaufspreis</t>
  </si>
  <si>
    <t>Vorwärtskalkulation: Der Listeneinkaufspreis ist gegeben und es soll der Bruttoverkaufspreis ermittelt werden.</t>
  </si>
  <si>
    <t>Rückwärtskalkulation: Der Bruttoverkaufspreis ist gegeben und es soll der maximale Listeneinkaufspreis ermittelt werden.</t>
  </si>
  <si>
    <t xml:space="preserve">Hinweis: Alle gelben Zellen können verändert werden, die anderen Zellen sind gesperrt. </t>
  </si>
  <si>
    <t>© Gero Kurtz</t>
  </si>
  <si>
    <t xml:space="preserve">www.kurtzkurse.de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</si>
</sst>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8" fontId="0" fillId="0" borderId="0" xfId="0" applyNumberFormat="1" applyAlignment="1">
      <alignment/>
    </xf>
    <xf numFmtId="0" fontId="3" fillId="0" borderId="0" xfId="0" applyFont="1" applyAlignment="1">
      <alignment/>
    </xf>
    <xf numFmtId="9" fontId="2" fillId="33" borderId="0" xfId="0" applyNumberFormat="1" applyFont="1" applyFill="1" applyAlignment="1" applyProtection="1">
      <alignment/>
      <protection locked="0"/>
    </xf>
    <xf numFmtId="9" fontId="2" fillId="33" borderId="0" xfId="50" applyFont="1" applyFill="1" applyAlignment="1" applyProtection="1">
      <alignment/>
      <protection locked="0"/>
    </xf>
    <xf numFmtId="49" fontId="30" fillId="0" borderId="0" xfId="47" applyNumberFormat="1" applyAlignment="1">
      <alignment/>
    </xf>
    <xf numFmtId="8" fontId="2" fillId="33" borderId="0" xfId="0" applyNumberFormat="1" applyFont="1" applyFill="1" applyAlignment="1" applyProtection="1">
      <alignment/>
      <protection hidden="1" locked="0"/>
    </xf>
    <xf numFmtId="8" fontId="2" fillId="0" borderId="0" xfId="0" applyNumberFormat="1" applyFont="1" applyAlignment="1" applyProtection="1">
      <alignment/>
      <protection hidden="1"/>
    </xf>
    <xf numFmtId="8" fontId="2" fillId="34" borderId="0" xfId="0" applyNumberFormat="1" applyFont="1" applyFill="1" applyAlignment="1" applyProtection="1">
      <alignment/>
      <protection hidden="1"/>
    </xf>
    <xf numFmtId="8" fontId="2" fillId="34" borderId="10" xfId="0" applyNumberFormat="1" applyFont="1" applyFill="1" applyBorder="1" applyAlignment="1" applyProtection="1">
      <alignment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3</xdr:row>
      <xdr:rowOff>0</xdr:rowOff>
    </xdr:from>
    <xdr:to>
      <xdr:col>4</xdr:col>
      <xdr:colOff>400050</xdr:colOff>
      <xdr:row>20</xdr:row>
      <xdr:rowOff>304800</xdr:rowOff>
    </xdr:to>
    <xdr:sp>
      <xdr:nvSpPr>
        <xdr:cNvPr id="1" name="Line 44"/>
        <xdr:cNvSpPr>
          <a:spLocks/>
        </xdr:cNvSpPr>
      </xdr:nvSpPr>
      <xdr:spPr>
        <a:xfrm>
          <a:off x="8239125" y="552450"/>
          <a:ext cx="0" cy="58102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3</xdr:row>
      <xdr:rowOff>0</xdr:rowOff>
    </xdr:from>
    <xdr:to>
      <xdr:col>4</xdr:col>
      <xdr:colOff>400050</xdr:colOff>
      <xdr:row>20</xdr:row>
      <xdr:rowOff>314325</xdr:rowOff>
    </xdr:to>
    <xdr:sp>
      <xdr:nvSpPr>
        <xdr:cNvPr id="1" name="Line 1"/>
        <xdr:cNvSpPr>
          <a:spLocks/>
        </xdr:cNvSpPr>
      </xdr:nvSpPr>
      <xdr:spPr>
        <a:xfrm>
          <a:off x="8239125" y="561975"/>
          <a:ext cx="0" cy="5829300"/>
        </a:xfrm>
        <a:prstGeom prst="line">
          <a:avLst/>
        </a:prstGeom>
        <a:noFill/>
        <a:ln w="571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rtzkurse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urtzkurse.de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21" sqref="D21"/>
    </sheetView>
  </sheetViews>
  <sheetFormatPr defaultColWidth="11.421875" defaultRowHeight="12.75"/>
  <cols>
    <col min="2" max="2" width="67.8515625" style="1" bestFit="1" customWidth="1"/>
    <col min="3" max="3" width="15.8515625" style="0" bestFit="1" customWidth="1"/>
    <col min="4" max="4" width="22.421875" style="0" bestFit="1" customWidth="1"/>
  </cols>
  <sheetData>
    <row r="1" ht="18">
      <c r="A1" s="5" t="s">
        <v>18</v>
      </c>
    </row>
    <row r="2" ht="12.75">
      <c r="A2" t="s">
        <v>20</v>
      </c>
    </row>
    <row r="4" spans="2:4" ht="25.5">
      <c r="B4" s="2" t="s">
        <v>14</v>
      </c>
      <c r="C4" s="3"/>
      <c r="D4" s="9">
        <v>380</v>
      </c>
    </row>
    <row r="5" spans="2:4" ht="25.5">
      <c r="B5" s="2" t="s">
        <v>0</v>
      </c>
      <c r="C5" s="6">
        <v>0.1</v>
      </c>
      <c r="D5" s="10">
        <f>D4*C5</f>
        <v>38</v>
      </c>
    </row>
    <row r="6" spans="2:4" ht="25.5">
      <c r="B6" s="2" t="s">
        <v>11</v>
      </c>
      <c r="C6" s="3"/>
      <c r="D6" s="10">
        <f>D4-D5</f>
        <v>342</v>
      </c>
    </row>
    <row r="7" spans="2:4" ht="25.5">
      <c r="B7" s="2" t="s">
        <v>1</v>
      </c>
      <c r="C7" s="6">
        <v>0.02</v>
      </c>
      <c r="D7" s="10">
        <f>D6*C7</f>
        <v>6.84</v>
      </c>
    </row>
    <row r="8" spans="2:4" ht="25.5">
      <c r="B8" s="2" t="s">
        <v>15</v>
      </c>
      <c r="C8" s="3"/>
      <c r="D8" s="10">
        <f>D6-D7</f>
        <v>335.16</v>
      </c>
    </row>
    <row r="9" spans="2:4" ht="25.5">
      <c r="B9" s="2" t="s">
        <v>10</v>
      </c>
      <c r="C9" s="3"/>
      <c r="D9" s="9">
        <v>9</v>
      </c>
    </row>
    <row r="10" spans="2:4" ht="25.5">
      <c r="B10" s="2" t="s">
        <v>2</v>
      </c>
      <c r="C10" s="3"/>
      <c r="D10" s="10">
        <f>D8+D9</f>
        <v>344.16</v>
      </c>
    </row>
    <row r="11" spans="2:4" ht="25.5">
      <c r="B11" s="2" t="s">
        <v>3</v>
      </c>
      <c r="C11" s="6">
        <v>0.3</v>
      </c>
      <c r="D11" s="10">
        <f>D10*C11</f>
        <v>103.248</v>
      </c>
    </row>
    <row r="12" spans="2:4" ht="25.5">
      <c r="B12" s="2" t="s">
        <v>9</v>
      </c>
      <c r="C12" s="3"/>
      <c r="D12" s="10">
        <f>D10+D11</f>
        <v>447.408</v>
      </c>
    </row>
    <row r="13" spans="2:4" ht="25.5">
      <c r="B13" s="2" t="s">
        <v>4</v>
      </c>
      <c r="C13" s="6">
        <v>0.15</v>
      </c>
      <c r="D13" s="10">
        <f>D12*C13</f>
        <v>67.1112</v>
      </c>
    </row>
    <row r="14" spans="2:4" ht="25.5">
      <c r="B14" s="2" t="s">
        <v>12</v>
      </c>
      <c r="C14" s="3"/>
      <c r="D14" s="10">
        <f>D12+D13</f>
        <v>514.5192</v>
      </c>
    </row>
    <row r="15" spans="2:4" ht="25.5">
      <c r="B15" s="2" t="s">
        <v>5</v>
      </c>
      <c r="C15" s="6">
        <v>0.02</v>
      </c>
      <c r="D15" s="10">
        <f>D17*C15</f>
        <v>11.064929032258064</v>
      </c>
    </row>
    <row r="16" spans="2:4" ht="25.5">
      <c r="B16" s="2" t="s">
        <v>6</v>
      </c>
      <c r="C16" s="6">
        <v>0.05</v>
      </c>
      <c r="D16" s="10">
        <f>D17*C16</f>
        <v>27.662322580645164</v>
      </c>
    </row>
    <row r="17" spans="2:4" ht="25.5">
      <c r="B17" s="2" t="s">
        <v>7</v>
      </c>
      <c r="C17" s="3"/>
      <c r="D17" s="10">
        <f>D14/(100%-C15-C16)</f>
        <v>553.2464516129032</v>
      </c>
    </row>
    <row r="18" spans="2:4" ht="25.5">
      <c r="B18" s="2" t="s">
        <v>8</v>
      </c>
      <c r="C18" s="6">
        <v>0.1</v>
      </c>
      <c r="D18" s="10">
        <f>D19*C18</f>
        <v>61.47182795698925</v>
      </c>
    </row>
    <row r="19" spans="2:4" ht="25.5">
      <c r="B19" s="2" t="s">
        <v>13</v>
      </c>
      <c r="C19" s="3"/>
      <c r="D19" s="10">
        <f>D17/(100%-C18)</f>
        <v>614.7182795698925</v>
      </c>
    </row>
    <row r="20" spans="2:4" ht="25.5">
      <c r="B20" s="2" t="s">
        <v>16</v>
      </c>
      <c r="C20" s="6">
        <v>0.19</v>
      </c>
      <c r="D20" s="10">
        <f>D19*0.19</f>
        <v>116.79647311827958</v>
      </c>
    </row>
    <row r="21" spans="2:4" ht="25.5">
      <c r="B21" s="2" t="s">
        <v>17</v>
      </c>
      <c r="D21" s="11">
        <f>D19+D20</f>
        <v>731.514752688172</v>
      </c>
    </row>
    <row r="24" spans="1:2" ht="12.75">
      <c r="A24" t="s">
        <v>21</v>
      </c>
      <c r="B24" s="8" t="s">
        <v>22</v>
      </c>
    </row>
  </sheetData>
  <sheetProtection password="F637" sheet="1" objects="1" scenarios="1"/>
  <hyperlinks>
    <hyperlink ref="B24" r:id="rId1" display="www.kurtzkurse.de 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ignoredErrors>
    <ignoredError sqref="D6:D7 D11:D12 D13 D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G12" sqref="G12"/>
    </sheetView>
  </sheetViews>
  <sheetFormatPr defaultColWidth="11.421875" defaultRowHeight="12.75"/>
  <cols>
    <col min="2" max="2" width="67.8515625" style="1" bestFit="1" customWidth="1"/>
    <col min="3" max="3" width="15.8515625" style="0" bestFit="1" customWidth="1"/>
    <col min="4" max="4" width="22.421875" style="0" bestFit="1" customWidth="1"/>
  </cols>
  <sheetData>
    <row r="1" ht="18">
      <c r="B1" s="5" t="s">
        <v>19</v>
      </c>
    </row>
    <row r="2" ht="12.75">
      <c r="B2" t="s">
        <v>20</v>
      </c>
    </row>
    <row r="3" ht="13.5" thickBot="1"/>
    <row r="4" spans="2:4" ht="26.25" thickBot="1">
      <c r="B4" s="2" t="s">
        <v>14</v>
      </c>
      <c r="C4" s="3"/>
      <c r="D4" s="12">
        <f>D5+D6</f>
        <v>185.7936719329552</v>
      </c>
    </row>
    <row r="5" spans="2:4" ht="25.5">
      <c r="B5" s="2" t="s">
        <v>0</v>
      </c>
      <c r="C5" s="6">
        <v>0.1</v>
      </c>
      <c r="D5" s="10">
        <f>D6*C5/(100%-C5)</f>
        <v>18.579367193295518</v>
      </c>
    </row>
    <row r="6" spans="2:4" ht="25.5">
      <c r="B6" s="2" t="s">
        <v>11</v>
      </c>
      <c r="C6" s="3"/>
      <c r="D6" s="10">
        <f>D8+D7</f>
        <v>167.21430473965967</v>
      </c>
    </row>
    <row r="7" spans="2:4" ht="25.5">
      <c r="B7" s="2" t="s">
        <v>1</v>
      </c>
      <c r="C7" s="7">
        <v>0.01</v>
      </c>
      <c r="D7" s="10">
        <f>D8*C7/(100%-C7)</f>
        <v>1.6721430473965968</v>
      </c>
    </row>
    <row r="8" spans="2:4" ht="25.5">
      <c r="B8" s="2" t="s">
        <v>15</v>
      </c>
      <c r="C8" s="3"/>
      <c r="D8" s="10">
        <f>D10-D9</f>
        <v>165.54216169226308</v>
      </c>
    </row>
    <row r="9" spans="2:4" ht="25.5">
      <c r="B9" s="2" t="s">
        <v>10</v>
      </c>
      <c r="C9" s="3"/>
      <c r="D9" s="9">
        <v>34</v>
      </c>
    </row>
    <row r="10" spans="2:4" ht="25.5">
      <c r="B10" s="2" t="s">
        <v>2</v>
      </c>
      <c r="C10" s="3"/>
      <c r="D10" s="10">
        <f>D12-D11</f>
        <v>199.54216169226308</v>
      </c>
    </row>
    <row r="11" spans="2:4" ht="25.5">
      <c r="B11" s="2" t="s">
        <v>3</v>
      </c>
      <c r="C11" s="6">
        <v>0.45</v>
      </c>
      <c r="D11" s="10">
        <f>D12*C11/(100%+C11)</f>
        <v>89.7939727615184</v>
      </c>
    </row>
    <row r="12" spans="2:4" ht="25.5">
      <c r="B12" s="2" t="s">
        <v>9</v>
      </c>
      <c r="C12" s="3"/>
      <c r="D12" s="10">
        <f>D14-D13</f>
        <v>289.3361344537815</v>
      </c>
    </row>
    <row r="13" spans="2:6" ht="25.5">
      <c r="B13" s="2" t="s">
        <v>4</v>
      </c>
      <c r="C13" s="6">
        <v>0.24</v>
      </c>
      <c r="D13" s="10">
        <f>D14*C13/(100%+C13)</f>
        <v>69.44067226890756</v>
      </c>
      <c r="F13" s="4"/>
    </row>
    <row r="14" spans="2:4" ht="25.5">
      <c r="B14" s="2" t="s">
        <v>12</v>
      </c>
      <c r="C14" s="3"/>
      <c r="D14" s="10">
        <f>D17-D16-D15</f>
        <v>358.77680672268906</v>
      </c>
    </row>
    <row r="15" spans="2:4" ht="25.5">
      <c r="B15" s="2" t="s">
        <v>5</v>
      </c>
      <c r="C15" s="6">
        <v>0.02</v>
      </c>
      <c r="D15" s="10">
        <f>D17*C15</f>
        <v>7.71563025210084</v>
      </c>
    </row>
    <row r="16" spans="2:4" ht="25.5">
      <c r="B16" s="2" t="s">
        <v>6</v>
      </c>
      <c r="C16" s="6">
        <v>0.05</v>
      </c>
      <c r="D16" s="10">
        <f>D17*C16</f>
        <v>19.2890756302521</v>
      </c>
    </row>
    <row r="17" spans="2:4" ht="25.5">
      <c r="B17" s="2" t="s">
        <v>7</v>
      </c>
      <c r="C17" s="3"/>
      <c r="D17" s="10">
        <f>D19-D18</f>
        <v>385.781512605042</v>
      </c>
    </row>
    <row r="18" spans="2:4" ht="25.5">
      <c r="B18" s="2" t="s">
        <v>8</v>
      </c>
      <c r="C18" s="6">
        <v>0.08</v>
      </c>
      <c r="D18" s="10">
        <f>D19*C18</f>
        <v>33.54621848739496</v>
      </c>
    </row>
    <row r="19" spans="2:4" ht="25.5">
      <c r="B19" s="2" t="s">
        <v>13</v>
      </c>
      <c r="C19" s="3"/>
      <c r="D19" s="10">
        <f>D21-D20</f>
        <v>419.327731092437</v>
      </c>
    </row>
    <row r="20" spans="2:4" ht="25.5">
      <c r="B20" s="2" t="s">
        <v>16</v>
      </c>
      <c r="C20" s="6">
        <v>0.19</v>
      </c>
      <c r="D20" s="10">
        <f>D21*C20/(100%+C20)</f>
        <v>79.67226890756304</v>
      </c>
    </row>
    <row r="21" spans="2:4" ht="25.5">
      <c r="B21" s="2" t="s">
        <v>17</v>
      </c>
      <c r="D21" s="9">
        <v>499</v>
      </c>
    </row>
    <row r="24" spans="1:2" ht="12.75">
      <c r="A24" t="s">
        <v>21</v>
      </c>
      <c r="B24" s="8" t="s">
        <v>22</v>
      </c>
    </row>
  </sheetData>
  <sheetProtection password="F637" sheet="1" objects="1" scenarios="1"/>
  <hyperlinks>
    <hyperlink ref="B24" r:id="rId1" display="www.kurtzkurse.de 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Gero Kurtz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Rechnungswesen</dc:title>
  <dc:subject>Handelskalkulation Vorwärtskalkulation Rückwärtskalkulation</dc:subject>
  <dc:creator>Gero Kurtz</dc:creator>
  <cp:keywords/>
  <dc:description/>
  <cp:lastModifiedBy>Gero Kurtz</cp:lastModifiedBy>
  <dcterms:created xsi:type="dcterms:W3CDTF">2007-05-17T17:28:32Z</dcterms:created>
  <dcterms:modified xsi:type="dcterms:W3CDTF">2015-04-28T07:44:58Z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